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40cee6fd6ba9ecbc/INGO/Me/Sport und Training/Sailing/Regattawart/Clubregatta 2025/"/>
    </mc:Choice>
  </mc:AlternateContent>
  <xr:revisionPtr revIDLastSave="14" documentId="8_{C84A675E-41BD-41CD-9FA3-431036C092E5}" xr6:coauthVersionLast="36" xr6:coauthVersionMax="36" xr10:uidLastSave="{27D5101F-1F65-4045-AEF9-E881B2EB6777}"/>
  <bookViews>
    <workbookView xWindow="0" yWindow="0" windowWidth="12030" windowHeight="5355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Tabelle1!$A$4:$N$4</definedName>
    <definedName name="_xlnm.Print_Area" localSheetId="0">Tabelle1!$A$1:$N$14</definedName>
  </definedNames>
  <calcPr calcId="191029"/>
</workbook>
</file>

<file path=xl/calcChain.xml><?xml version="1.0" encoding="utf-8"?>
<calcChain xmlns="http://schemas.openxmlformats.org/spreadsheetml/2006/main">
  <c r="J13" i="1" l="1"/>
  <c r="J11" i="1"/>
  <c r="J5" i="1"/>
  <c r="L5" i="1" s="1"/>
  <c r="N5" i="1" s="1"/>
  <c r="J8" i="1"/>
  <c r="J9" i="1"/>
  <c r="J6" i="1"/>
  <c r="J12" i="1"/>
  <c r="J10" i="1"/>
  <c r="L10" i="1" s="1"/>
  <c r="L13" i="1" l="1"/>
  <c r="N13" i="1" s="1"/>
  <c r="L11" i="1"/>
  <c r="N11" i="1" s="1"/>
  <c r="L8" i="1"/>
  <c r="N8" i="1" s="1"/>
  <c r="L9" i="1"/>
  <c r="N9" i="1" s="1"/>
  <c r="L6" i="1"/>
  <c r="N6" i="1" s="1"/>
  <c r="L12" i="1"/>
  <c r="N12" i="1" s="1"/>
  <c r="N10" i="1"/>
  <c r="J7" i="1" l="1"/>
  <c r="L7" i="1" l="1"/>
  <c r="N7" i="1" s="1"/>
</calcChain>
</file>

<file path=xl/sharedStrings.xml><?xml version="1.0" encoding="utf-8"?>
<sst xmlns="http://schemas.openxmlformats.org/spreadsheetml/2006/main" count="96" uniqueCount="64">
  <si>
    <t xml:space="preserve"> </t>
  </si>
  <si>
    <t>Steuermann/-frau</t>
  </si>
  <si>
    <t>Bootsname</t>
  </si>
  <si>
    <t>Bootstyp</t>
  </si>
  <si>
    <t>YST</t>
  </si>
  <si>
    <t>Wondering Star</t>
  </si>
  <si>
    <t>Roland Strehl</t>
  </si>
  <si>
    <t>GER286</t>
  </si>
  <si>
    <t>Jürgen Winterhalter</t>
  </si>
  <si>
    <t>H-Boot</t>
  </si>
  <si>
    <t>Mikle</t>
  </si>
  <si>
    <t>Rotkäppchen</t>
  </si>
  <si>
    <t>Startzeit</t>
  </si>
  <si>
    <t>Zieleinlauf</t>
  </si>
  <si>
    <t>gesegelt</t>
  </si>
  <si>
    <t>berechnet</t>
  </si>
  <si>
    <t>Segelnr.</t>
  </si>
  <si>
    <t>Palmstroem</t>
  </si>
  <si>
    <t>Folkeboot</t>
  </si>
  <si>
    <t>GER 495</t>
  </si>
  <si>
    <t>gesegelt und berechnet</t>
  </si>
  <si>
    <t>Rang gesegelt</t>
  </si>
  <si>
    <t>Rang berechnet</t>
  </si>
  <si>
    <t>Thomas Maier</t>
  </si>
  <si>
    <t>Matthias Beck</t>
  </si>
  <si>
    <t>Michael Zappe</t>
  </si>
  <si>
    <t>Julia Strehl</t>
  </si>
  <si>
    <t>Bernhard Baya</t>
  </si>
  <si>
    <t>Dynamic 35</t>
  </si>
  <si>
    <t>GER 97</t>
  </si>
  <si>
    <t>Eos</t>
  </si>
  <si>
    <t>X-79</t>
  </si>
  <si>
    <t>GER 233</t>
  </si>
  <si>
    <t>Joey</t>
  </si>
  <si>
    <t>G 379</t>
  </si>
  <si>
    <t>Moritz MÜLLER</t>
  </si>
  <si>
    <t>Balboa</t>
  </si>
  <si>
    <t>GER 999</t>
  </si>
  <si>
    <t>Maike Knodel</t>
  </si>
  <si>
    <t>Ruben Rettinger</t>
  </si>
  <si>
    <t>GER 54602</t>
  </si>
  <si>
    <t xml:space="preserve">Arved </t>
  </si>
  <si>
    <t>Laura Günther, Fritz, Hugo und Lotte</t>
  </si>
  <si>
    <t>noch kein Name</t>
  </si>
  <si>
    <t>Christian Meister</t>
  </si>
  <si>
    <t>GER60</t>
  </si>
  <si>
    <t>Miranda Coupe</t>
  </si>
  <si>
    <t>Crew</t>
  </si>
  <si>
    <t>Yachtclub Stockach Startliste Clubregatta 2025</t>
  </si>
  <si>
    <t>Startliste Clubregatta YCST 26.07.2025</t>
  </si>
  <si>
    <t>Nr.</t>
  </si>
  <si>
    <t>Nina Strehl</t>
  </si>
  <si>
    <t>Marvin Winterhalter</t>
  </si>
  <si>
    <t>Miriam Kuklinski</t>
  </si>
  <si>
    <t>Arved  Stiller</t>
  </si>
  <si>
    <t>Columba</t>
  </si>
  <si>
    <t>X-302</t>
  </si>
  <si>
    <t>G137</t>
  </si>
  <si>
    <t>G84</t>
  </si>
  <si>
    <t>Joachim MÜLLER</t>
  </si>
  <si>
    <t>Moritz Müller</t>
  </si>
  <si>
    <t>Frank Rettinger, Janina Baya</t>
  </si>
  <si>
    <t>Start-Rang</t>
  </si>
  <si>
    <t>Start- und Ergebnisliste Clubregatta 26.07.2025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</si>
</sst>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&quot;:&quot;mm&quot;:&quot;ss"/>
    <numFmt numFmtId="165" formatCode="#,##0.00&quot; &quot;[$€-407];[Red]&quot;-&quot;#,##0.00&quot; &quot;[$€-407]"/>
    <numFmt numFmtId="166" formatCode="[h]:mm:ss;@"/>
  </numFmts>
  <fonts count="10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Liberation Sans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scheme val="minor"/>
    </font>
    <font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21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4" fillId="0" borderId="1" xfId="0" applyFont="1" applyBorder="1" applyAlignment="1"/>
    <xf numFmtId="0" fontId="3" fillId="0" borderId="3" xfId="0" applyFont="1" applyBorder="1" applyAlignment="1"/>
    <xf numFmtId="0" fontId="4" fillId="0" borderId="1" xfId="0" applyFont="1" applyBorder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164" fontId="0" fillId="0" borderId="0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7" fillId="0" borderId="2" xfId="0" applyFont="1" applyBorder="1" applyAlignment="1"/>
    <xf numFmtId="0" fontId="3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21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21" fontId="9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9" fillId="0" borderId="1" xfId="0" applyNumberFormat="1" applyFont="1" applyBorder="1" applyAlignment="1"/>
    <xf numFmtId="0" fontId="5" fillId="0" borderId="1" xfId="0" applyFont="1" applyBorder="1" applyAlignment="1">
      <alignment wrapText="1"/>
    </xf>
    <xf numFmtId="0" fontId="0" fillId="0" borderId="1" xfId="0" applyBorder="1" applyAlignment="1"/>
    <xf numFmtId="0" fontId="8" fillId="0" borderId="1" xfId="0" applyFont="1" applyBorder="1" applyAlignment="1"/>
    <xf numFmtId="1" fontId="4" fillId="0" borderId="1" xfId="0" applyNumberFormat="1" applyFont="1" applyBorder="1" applyAlignment="1">
      <alignment horizontal="center"/>
    </xf>
    <xf numFmtId="0" fontId="0" fillId="0" borderId="1" xfId="0" applyBorder="1"/>
    <xf numFmtId="1" fontId="4" fillId="2" borderId="1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66" fontId="4" fillId="3" borderId="6" xfId="0" applyNumberFormat="1" applyFont="1" applyFill="1" applyBorder="1"/>
    <xf numFmtId="0" fontId="0" fillId="0" borderId="2" xfId="0" applyBorder="1"/>
    <xf numFmtId="166" fontId="9" fillId="0" borderId="1" xfId="0" applyNumberFormat="1" applyFont="1" applyBorder="1"/>
    <xf numFmtId="166" fontId="4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6" fontId="4" fillId="3" borderId="5" xfId="0" applyNumberFormat="1" applyFont="1" applyFill="1" applyBorder="1"/>
    <xf numFmtId="0" fontId="6" fillId="0" borderId="0" xfId="0" applyFont="1" applyBorder="1" applyAlignment="1">
      <alignment horizontal="center"/>
    </xf>
    <xf numFmtId="0" fontId="8" fillId="0" borderId="5" xfId="0" applyFont="1" applyBorder="1" applyAlignment="1"/>
    <xf numFmtId="0" fontId="8" fillId="0" borderId="8" xfId="0" applyFont="1" applyBorder="1" applyAlignment="1"/>
    <xf numFmtId="164" fontId="9" fillId="0" borderId="8" xfId="0" applyNumberFormat="1" applyFont="1" applyBorder="1" applyAlignment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21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0" fillId="3" borderId="7" xfId="0" applyNumberFormat="1" applyFill="1" applyBorder="1"/>
    <xf numFmtId="166" fontId="4" fillId="2" borderId="6" xfId="0" applyNumberFormat="1" applyFont="1" applyFill="1" applyBorder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hh&quot;:&quot;mm&quot;:&quot;ss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numFmt numFmtId="164" formatCode="hh&quot;:&quot;mm&quot;:&quot;ss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hh&quot;:&quot;mm&quot;:&quot;ss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hh&quot;:&quot;mm&quot;:&quot;ss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numFmt numFmtId="26" formatCode="hh:mm:ss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numFmt numFmtId="26" formatCode="hh:mm:ss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name val="Calibri"/>
        <scheme val="minor"/>
      </font>
      <numFmt numFmtId="164" formatCode="hh&quot;:&quot;mm&quot;:&quot;ss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color auto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0" displayName="__Anonymous_Sheet_DB__0" ref="A14:N14" headerRowCount="0" totalsRowShown="0" headerRowDxfId="16" tableBorderDxfId="15" totalsRowBorderDxfId="14">
  <sortState ref="A12:N14">
    <sortCondition ref="L4"/>
  </sortState>
  <tableColumns count="14">
    <tableColumn id="1" xr3:uid="{00000000-0010-0000-0000-000001000000}" name="Spalte1" dataDxfId="13"/>
    <tableColumn id="2" xr3:uid="{00000000-0010-0000-0000-000002000000}" name="Spalte2" dataDxfId="10"/>
    <tableColumn id="9" xr3:uid="{562F0548-5183-4A1A-9FCA-A1B633208F03}" name="Spalte9" dataDxfId="12"/>
    <tableColumn id="3" xr3:uid="{00000000-0010-0000-0000-000003000000}" name="Spalte3" dataDxfId="9"/>
    <tableColumn id="4" xr3:uid="{00000000-0010-0000-0000-000004000000}" name="Spalte4" dataDxfId="8"/>
    <tableColumn id="5" xr3:uid="{00000000-0010-0000-0000-000005000000}" name="Spalte5" dataDxfId="7"/>
    <tableColumn id="6" xr3:uid="{00000000-0010-0000-0000-000006000000}" name="Spalte6" dataDxfId="6"/>
    <tableColumn id="1025" xr3:uid="{00000000-0010-0000-0000-000001040000}" name="Spalte1025" dataDxfId="5"/>
    <tableColumn id="1026" xr3:uid="{00000000-0010-0000-0000-000002040000}" name="Spalte1026" dataDxfId="4"/>
    <tableColumn id="7" xr3:uid="{00000000-0010-0000-0000-000007000000}" name="Spalte7" dataDxfId="3"/>
    <tableColumn id="1028" xr3:uid="{27E4A0D7-6FD7-4D4E-BF91-80B0810E03FB}" name="Spalte11" dataDxfId="2"/>
    <tableColumn id="8" xr3:uid="{00000000-0010-0000-0000-000008000000}" name="Spalte8" dataDxfId="1"/>
    <tableColumn id="1027" xr3:uid="{54622D7B-D73F-4F3E-8ED8-68FA1E15D672}" name="Spalte1027" dataDxfId="0"/>
    <tableColumn id="10" xr3:uid="{00000000-0010-0000-0000-00000A000000}" name="Spalte10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D1" sqref="D1"/>
    </sheetView>
  </sheetViews>
  <sheetFormatPr baseColWidth="10" defaultRowHeight="14.25"/>
  <cols>
    <col min="1" max="1" width="6.625" customWidth="1"/>
    <col min="2" max="2" width="18.375" style="13" bestFit="1" customWidth="1"/>
    <col min="3" max="3" width="30.75" style="13" customWidth="1"/>
    <col min="4" max="4" width="16.625" style="12" bestFit="1" customWidth="1"/>
    <col min="5" max="5" width="15.875" style="2" bestFit="1" customWidth="1"/>
    <col min="6" max="6" width="14.25" style="2" hidden="1" customWidth="1"/>
    <col min="7" max="7" width="7.625" style="3" hidden="1" customWidth="1"/>
    <col min="8" max="9" width="10.75" style="3" hidden="1" customWidth="1"/>
    <col min="10" max="10" width="10.125" style="4" bestFit="1" customWidth="1"/>
    <col min="11" max="11" width="10.125" style="4" customWidth="1"/>
    <col min="12" max="12" width="10.875" style="4" customWidth="1"/>
    <col min="13" max="13" width="9" style="4" bestFit="1" customWidth="1"/>
    <col min="14" max="14" width="10.75" customWidth="1"/>
  </cols>
  <sheetData>
    <row r="1" spans="1:14" s="17" customFormat="1" ht="18.75">
      <c r="A1" s="17" t="s">
        <v>63</v>
      </c>
      <c r="D1" s="17" t="s">
        <v>0</v>
      </c>
    </row>
    <row r="2" spans="1:14" s="17" customFormat="1" ht="18.75">
      <c r="A2" s="17" t="s">
        <v>48</v>
      </c>
    </row>
    <row r="3" spans="1:14" s="18" customFormat="1">
      <c r="B3" s="19" t="s">
        <v>0</v>
      </c>
      <c r="C3" s="19"/>
      <c r="D3" s="20" t="s">
        <v>0</v>
      </c>
      <c r="E3" s="21"/>
      <c r="F3" s="21"/>
      <c r="G3" s="22"/>
      <c r="H3" s="22"/>
      <c r="I3" s="22"/>
      <c r="J3" s="23"/>
      <c r="K3" s="23"/>
      <c r="L3" s="23"/>
      <c r="M3" s="23"/>
    </row>
    <row r="4" spans="1:14" s="1" customFormat="1" ht="60.75">
      <c r="A4" s="34" t="s">
        <v>62</v>
      </c>
      <c r="B4" s="35" t="s">
        <v>1</v>
      </c>
      <c r="C4" s="35" t="s">
        <v>47</v>
      </c>
      <c r="D4" s="35" t="s">
        <v>2</v>
      </c>
      <c r="E4" s="10" t="s">
        <v>3</v>
      </c>
      <c r="F4" s="10" t="s">
        <v>16</v>
      </c>
      <c r="G4" s="36" t="s">
        <v>4</v>
      </c>
      <c r="H4" s="6" t="s">
        <v>12</v>
      </c>
      <c r="I4" s="6" t="s">
        <v>13</v>
      </c>
      <c r="J4" s="6" t="s">
        <v>14</v>
      </c>
      <c r="K4" s="39" t="s">
        <v>21</v>
      </c>
      <c r="L4" s="6" t="s">
        <v>15</v>
      </c>
      <c r="M4" s="39" t="s">
        <v>22</v>
      </c>
      <c r="N4" s="37" t="s">
        <v>20</v>
      </c>
    </row>
    <row r="5" spans="1:14" s="1" customFormat="1" ht="18.75">
      <c r="A5" s="50">
        <v>7</v>
      </c>
      <c r="B5" s="41" t="s">
        <v>39</v>
      </c>
      <c r="C5" s="40" t="s">
        <v>38</v>
      </c>
      <c r="D5" s="38"/>
      <c r="E5" s="26">
        <v>420</v>
      </c>
      <c r="F5" s="27" t="s">
        <v>40</v>
      </c>
      <c r="G5" s="27">
        <v>115</v>
      </c>
      <c r="H5" s="7">
        <v>0.59583333333333333</v>
      </c>
      <c r="I5" s="28">
        <v>0.64304398148148145</v>
      </c>
      <c r="J5" s="28">
        <f>I5-H5</f>
        <v>4.7210648148148127E-2</v>
      </c>
      <c r="K5" s="42">
        <v>7</v>
      </c>
      <c r="L5" s="48">
        <f>J5*100/G5</f>
        <v>4.1052737520128807E-2</v>
      </c>
      <c r="M5" s="44">
        <v>1</v>
      </c>
      <c r="N5" s="52">
        <f>J5+L5</f>
        <v>8.8263385668276934E-2</v>
      </c>
    </row>
    <row r="6" spans="1:14" s="1" customFormat="1" ht="18.75">
      <c r="A6" s="50">
        <v>8</v>
      </c>
      <c r="B6" s="41" t="s">
        <v>35</v>
      </c>
      <c r="C6" s="43" t="s">
        <v>59</v>
      </c>
      <c r="D6" s="38" t="s">
        <v>36</v>
      </c>
      <c r="E6" s="29" t="s">
        <v>18</v>
      </c>
      <c r="F6" s="27" t="s">
        <v>37</v>
      </c>
      <c r="G6" s="27">
        <v>115</v>
      </c>
      <c r="H6" s="7">
        <v>0.59583333333333333</v>
      </c>
      <c r="I6" s="28">
        <v>0.64327546296296301</v>
      </c>
      <c r="J6" s="28">
        <f>I6-H6</f>
        <v>4.7442129629629681E-2</v>
      </c>
      <c r="K6" s="42">
        <v>8</v>
      </c>
      <c r="L6" s="48">
        <f>J6*100/G6</f>
        <v>4.1254025764895376E-2</v>
      </c>
      <c r="M6" s="42">
        <v>2</v>
      </c>
      <c r="N6" s="52">
        <f>J6+L6</f>
        <v>8.869615539452505E-2</v>
      </c>
    </row>
    <row r="7" spans="1:14" s="1" customFormat="1" ht="18.75">
      <c r="A7" s="50">
        <v>9</v>
      </c>
      <c r="B7" s="43" t="s">
        <v>60</v>
      </c>
      <c r="C7" s="43" t="s">
        <v>24</v>
      </c>
      <c r="D7" s="33" t="s">
        <v>17</v>
      </c>
      <c r="E7" s="29" t="s">
        <v>18</v>
      </c>
      <c r="F7" s="50" t="s">
        <v>19</v>
      </c>
      <c r="G7" s="5">
        <v>115</v>
      </c>
      <c r="H7" s="7">
        <v>0.59583333333333333</v>
      </c>
      <c r="I7" s="7">
        <v>0.64361111111111113</v>
      </c>
      <c r="J7" s="7">
        <f>I7-H7</f>
        <v>4.7777777777777808E-2</v>
      </c>
      <c r="K7" s="42">
        <v>9</v>
      </c>
      <c r="L7" s="8">
        <f>J7*100/G7</f>
        <v>4.1545893719806784E-2</v>
      </c>
      <c r="M7" s="42">
        <v>3</v>
      </c>
      <c r="N7" s="52">
        <f>J7+L7</f>
        <v>8.9323671497584592E-2</v>
      </c>
    </row>
    <row r="8" spans="1:14" s="1" customFormat="1" ht="18.75">
      <c r="A8" s="50">
        <v>4</v>
      </c>
      <c r="B8" s="43" t="s">
        <v>23</v>
      </c>
      <c r="C8" s="43" t="s">
        <v>53</v>
      </c>
      <c r="D8" s="38" t="s">
        <v>11</v>
      </c>
      <c r="E8" s="26">
        <v>806</v>
      </c>
      <c r="F8" s="27" t="s">
        <v>34</v>
      </c>
      <c r="G8" s="5">
        <v>103</v>
      </c>
      <c r="H8" s="7">
        <v>0.59583333333333333</v>
      </c>
      <c r="I8" s="28">
        <v>0.63876157407407408</v>
      </c>
      <c r="J8" s="7">
        <f>I8-H8</f>
        <v>4.2928240740740753E-2</v>
      </c>
      <c r="K8" s="45">
        <v>4</v>
      </c>
      <c r="L8" s="8">
        <f>J8*100/G8</f>
        <v>4.1677903631787139E-2</v>
      </c>
      <c r="M8" s="42">
        <v>4</v>
      </c>
      <c r="N8" s="52">
        <f>J8+L8</f>
        <v>8.4606144372527892E-2</v>
      </c>
    </row>
    <row r="9" spans="1:14" s="1" customFormat="1" ht="18.75">
      <c r="A9" s="50">
        <v>3</v>
      </c>
      <c r="B9" s="43" t="s">
        <v>8</v>
      </c>
      <c r="C9" s="43" t="s">
        <v>52</v>
      </c>
      <c r="D9" s="14" t="s">
        <v>33</v>
      </c>
      <c r="E9" s="16" t="s">
        <v>31</v>
      </c>
      <c r="F9" s="5" t="s">
        <v>32</v>
      </c>
      <c r="G9" s="5">
        <v>99</v>
      </c>
      <c r="H9" s="7">
        <v>0.59583333333333333</v>
      </c>
      <c r="I9" s="28">
        <v>0.63869212962962962</v>
      </c>
      <c r="J9" s="7">
        <f>I9-H9</f>
        <v>4.2858796296296298E-2</v>
      </c>
      <c r="K9" s="45">
        <v>3</v>
      </c>
      <c r="L9" s="8">
        <f>J9*100/G9</f>
        <v>4.329171343060232E-2</v>
      </c>
      <c r="M9" s="42">
        <v>5</v>
      </c>
      <c r="N9" s="52">
        <f>J9+L9</f>
        <v>8.6150509726898611E-2</v>
      </c>
    </row>
    <row r="10" spans="1:14" s="1" customFormat="1" ht="18.75">
      <c r="A10" s="50">
        <v>5</v>
      </c>
      <c r="B10" s="43" t="s">
        <v>54</v>
      </c>
      <c r="C10" s="18" t="s">
        <v>42</v>
      </c>
      <c r="D10" s="38" t="s">
        <v>43</v>
      </c>
      <c r="E10" s="26" t="s">
        <v>9</v>
      </c>
      <c r="F10" s="27" t="s">
        <v>57</v>
      </c>
      <c r="G10" s="27">
        <v>106</v>
      </c>
      <c r="H10" s="7">
        <v>0.59583333333333333</v>
      </c>
      <c r="I10" s="28">
        <v>0.64189814814814816</v>
      </c>
      <c r="J10" s="7">
        <f>I10-H10</f>
        <v>4.6064814814814836E-2</v>
      </c>
      <c r="K10" s="45">
        <v>5</v>
      </c>
      <c r="L10" s="8">
        <f>J10*100/G10</f>
        <v>4.3457372466806449E-2</v>
      </c>
      <c r="M10" s="42">
        <v>6</v>
      </c>
      <c r="N10" s="52">
        <f>J10+L10</f>
        <v>8.9522187281621285E-2</v>
      </c>
    </row>
    <row r="11" spans="1:14" s="1" customFormat="1" ht="18.75">
      <c r="A11" s="50">
        <v>2</v>
      </c>
      <c r="B11" s="43" t="s">
        <v>6</v>
      </c>
      <c r="C11" s="43" t="s">
        <v>51</v>
      </c>
      <c r="D11" s="14" t="s">
        <v>5</v>
      </c>
      <c r="E11" s="16">
        <v>101</v>
      </c>
      <c r="F11" s="5" t="s">
        <v>7</v>
      </c>
      <c r="G11" s="5">
        <v>95</v>
      </c>
      <c r="H11" s="7">
        <v>0.59583333333333333</v>
      </c>
      <c r="I11" s="28">
        <v>0.63767361111111109</v>
      </c>
      <c r="J11" s="7">
        <f>I11-H11</f>
        <v>4.1840277777777768E-2</v>
      </c>
      <c r="K11" s="42">
        <v>2</v>
      </c>
      <c r="L11" s="8">
        <f>J11*100/G11</f>
        <v>4.4042397660818702E-2</v>
      </c>
      <c r="M11" s="42">
        <v>7</v>
      </c>
      <c r="N11" s="49">
        <f>J11+L11</f>
        <v>8.588267543859647E-2</v>
      </c>
    </row>
    <row r="12" spans="1:14" s="1" customFormat="1" ht="18.75">
      <c r="A12" s="50">
        <v>1</v>
      </c>
      <c r="B12" s="43" t="s">
        <v>25</v>
      </c>
      <c r="C12" s="43" t="s">
        <v>44</v>
      </c>
      <c r="D12" s="38" t="s">
        <v>30</v>
      </c>
      <c r="E12" s="26" t="s">
        <v>28</v>
      </c>
      <c r="F12" s="27" t="s">
        <v>29</v>
      </c>
      <c r="G12" s="27">
        <v>88</v>
      </c>
      <c r="H12" s="7">
        <v>0.59583333333333333</v>
      </c>
      <c r="I12" s="28">
        <v>0.63495370370370374</v>
      </c>
      <c r="J12" s="7">
        <f>I12-H12</f>
        <v>3.9120370370370416E-2</v>
      </c>
      <c r="K12" s="44">
        <v>1</v>
      </c>
      <c r="L12" s="8">
        <f>J12*100/G12</f>
        <v>4.4454966329966379E-2</v>
      </c>
      <c r="M12" s="42">
        <v>8</v>
      </c>
      <c r="N12" s="63">
        <f>J12+L12</f>
        <v>8.3575336700336789E-2</v>
      </c>
    </row>
    <row r="13" spans="1:14" s="1" customFormat="1" ht="18.75">
      <c r="A13" s="51">
        <v>6</v>
      </c>
      <c r="B13" s="54" t="s">
        <v>27</v>
      </c>
      <c r="C13" s="43" t="s">
        <v>61</v>
      </c>
      <c r="D13" s="40" t="s">
        <v>55</v>
      </c>
      <c r="E13" s="26" t="s">
        <v>56</v>
      </c>
      <c r="F13" s="27" t="s">
        <v>58</v>
      </c>
      <c r="G13" s="27">
        <v>98</v>
      </c>
      <c r="H13" s="7">
        <v>0.59583333333333333</v>
      </c>
      <c r="I13" s="28">
        <v>0.64265046296296291</v>
      </c>
      <c r="J13" s="7">
        <f>I13-H13</f>
        <v>4.6817129629629584E-2</v>
      </c>
      <c r="K13" s="42">
        <v>6</v>
      </c>
      <c r="L13" s="8">
        <f>J13*100/G13</f>
        <v>4.7772581254724063E-2</v>
      </c>
      <c r="M13" s="42">
        <v>9</v>
      </c>
      <c r="N13" s="46">
        <f>J13+L13</f>
        <v>9.4589710884353639E-2</v>
      </c>
    </row>
    <row r="14" spans="1:14" ht="18.75">
      <c r="A14" s="47"/>
      <c r="B14" s="55"/>
      <c r="C14" s="43"/>
      <c r="D14" s="56"/>
      <c r="E14" s="57"/>
      <c r="F14" s="57"/>
      <c r="G14" s="58"/>
      <c r="H14" s="59"/>
      <c r="I14" s="59"/>
      <c r="J14" s="60"/>
      <c r="K14" s="61"/>
      <c r="L14" s="60"/>
      <c r="M14" s="61"/>
      <c r="N14" s="62"/>
    </row>
  </sheetData>
  <autoFilter ref="A4:N4" xr:uid="{7A7E2730-4E21-46EE-B5B6-8B5F9CB75909}">
    <sortState ref="A5:N13">
      <sortCondition ref="M4"/>
    </sortState>
  </autoFilter>
  <sortState ref="A14:L14">
    <sortCondition ref="J14"/>
  </sortState>
  <pageMargins left="0" right="0" top="0.39370078740157483" bottom="0.39370078740157483" header="0" footer="0"/>
  <pageSetup paperSize="9" scale="90" fitToWidth="0" fitToHeight="0" pageOrder="overThenDown" orientation="landscape" useFirstPageNumber="1" r:id="rId1"/>
  <headerFooter>
    <oddFooter>&amp;CSeite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60F2-353F-45C7-B52F-802B782194ED}">
  <dimension ref="A1:H15"/>
  <sheetViews>
    <sheetView zoomScaleNormal="100" workbookViewId="0">
      <selection activeCell="J6" sqref="J6"/>
    </sheetView>
  </sheetViews>
  <sheetFormatPr baseColWidth="10" defaultRowHeight="14.25"/>
  <cols>
    <col min="1" max="1" width="4.25" customWidth="1"/>
    <col min="2" max="2" width="16.875" customWidth="1"/>
    <col min="3" max="3" width="16.375" bestFit="1" customWidth="1"/>
    <col min="4" max="4" width="16" customWidth="1"/>
    <col min="6" max="6" width="4.875" bestFit="1" customWidth="1"/>
    <col min="8" max="8" width="12.25" bestFit="1" customWidth="1"/>
  </cols>
  <sheetData>
    <row r="1" spans="1:8" ht="18.75">
      <c r="A1" s="53" t="s">
        <v>49</v>
      </c>
      <c r="B1" s="53"/>
      <c r="C1" s="53"/>
      <c r="D1" s="53"/>
      <c r="E1" s="53"/>
      <c r="F1" s="53"/>
      <c r="G1" s="53"/>
      <c r="H1" s="53"/>
    </row>
    <row r="2" spans="1:8" ht="18.75">
      <c r="A2" s="17"/>
      <c r="B2" s="17"/>
      <c r="C2" s="17"/>
      <c r="D2" s="17"/>
      <c r="E2" s="17"/>
      <c r="F2" s="17"/>
      <c r="G2" s="17"/>
      <c r="H2" s="17"/>
    </row>
    <row r="3" spans="1:8" ht="18.75">
      <c r="A3" s="25" t="s">
        <v>50</v>
      </c>
      <c r="B3" s="15" t="s">
        <v>1</v>
      </c>
      <c r="C3" s="15" t="s">
        <v>2</v>
      </c>
      <c r="D3" s="9" t="s">
        <v>3</v>
      </c>
      <c r="E3" s="10" t="s">
        <v>16</v>
      </c>
      <c r="F3" s="11" t="s">
        <v>4</v>
      </c>
      <c r="G3" s="6" t="s">
        <v>12</v>
      </c>
      <c r="H3" s="6" t="s">
        <v>13</v>
      </c>
    </row>
    <row r="4" spans="1:8" ht="18.75">
      <c r="A4" s="29">
        <v>1</v>
      </c>
      <c r="B4" s="43" t="s">
        <v>25</v>
      </c>
      <c r="C4" s="38" t="s">
        <v>30</v>
      </c>
      <c r="D4" s="26" t="s">
        <v>28</v>
      </c>
      <c r="E4" s="27" t="s">
        <v>29</v>
      </c>
      <c r="F4" s="27">
        <v>88</v>
      </c>
      <c r="G4" s="7"/>
      <c r="H4" s="7"/>
    </row>
    <row r="5" spans="1:8" ht="18.75">
      <c r="A5" s="29">
        <v>2</v>
      </c>
      <c r="B5" s="43" t="s">
        <v>26</v>
      </c>
      <c r="C5" s="14" t="s">
        <v>5</v>
      </c>
      <c r="D5" s="16">
        <v>101</v>
      </c>
      <c r="E5" s="5" t="s">
        <v>7</v>
      </c>
      <c r="F5" s="5">
        <v>95</v>
      </c>
      <c r="G5" s="7"/>
      <c r="H5" s="7"/>
    </row>
    <row r="6" spans="1:8" ht="18.75">
      <c r="A6" s="29">
        <v>3</v>
      </c>
      <c r="B6" s="43" t="s">
        <v>8</v>
      </c>
      <c r="C6" s="14" t="s">
        <v>33</v>
      </c>
      <c r="D6" s="16" t="s">
        <v>31</v>
      </c>
      <c r="E6" s="5" t="s">
        <v>32</v>
      </c>
      <c r="F6" s="5">
        <v>99</v>
      </c>
      <c r="G6" s="7"/>
      <c r="H6" s="7"/>
    </row>
    <row r="7" spans="1:8" ht="18.75">
      <c r="A7" s="29">
        <v>4</v>
      </c>
      <c r="B7" s="43" t="s">
        <v>23</v>
      </c>
      <c r="C7" s="38" t="s">
        <v>11</v>
      </c>
      <c r="D7" s="26">
        <v>806</v>
      </c>
      <c r="E7" s="27" t="s">
        <v>34</v>
      </c>
      <c r="F7" s="5">
        <v>103</v>
      </c>
      <c r="G7" s="7"/>
      <c r="H7" s="7"/>
    </row>
    <row r="8" spans="1:8" ht="18.75">
      <c r="A8" s="29">
        <v>5</v>
      </c>
      <c r="B8" s="43" t="s">
        <v>41</v>
      </c>
      <c r="C8" s="38" t="s">
        <v>43</v>
      </c>
      <c r="D8" s="26" t="s">
        <v>9</v>
      </c>
      <c r="E8" s="27"/>
      <c r="F8" s="27">
        <v>106</v>
      </c>
      <c r="G8" s="7"/>
      <c r="H8" s="7"/>
    </row>
    <row r="9" spans="1:8" ht="18.75">
      <c r="A9" s="29">
        <v>6</v>
      </c>
      <c r="B9" s="41" t="s">
        <v>27</v>
      </c>
      <c r="C9" s="38" t="s">
        <v>10</v>
      </c>
      <c r="D9" s="26" t="s">
        <v>46</v>
      </c>
      <c r="E9" s="27" t="s">
        <v>45</v>
      </c>
      <c r="F9" s="27">
        <v>108</v>
      </c>
      <c r="G9" s="7"/>
      <c r="H9" s="7"/>
    </row>
    <row r="10" spans="1:8" ht="18.75">
      <c r="A10" s="29">
        <v>7</v>
      </c>
      <c r="B10" s="41" t="s">
        <v>39</v>
      </c>
      <c r="C10" s="38"/>
      <c r="D10" s="26">
        <v>420</v>
      </c>
      <c r="E10" s="27" t="s">
        <v>40</v>
      </c>
      <c r="F10" s="27">
        <v>115</v>
      </c>
      <c r="G10" s="7"/>
      <c r="H10" s="7"/>
    </row>
    <row r="11" spans="1:8" ht="18.75">
      <c r="A11" s="29">
        <v>8</v>
      </c>
      <c r="B11" s="41" t="s">
        <v>35</v>
      </c>
      <c r="C11" s="38" t="s">
        <v>36</v>
      </c>
      <c r="D11" s="29" t="s">
        <v>18</v>
      </c>
      <c r="E11" s="27" t="s">
        <v>37</v>
      </c>
      <c r="F11" s="27">
        <v>115</v>
      </c>
      <c r="G11" s="7"/>
      <c r="H11" s="28"/>
    </row>
    <row r="12" spans="1:8" ht="18.75">
      <c r="A12" s="29">
        <v>9</v>
      </c>
      <c r="B12" s="24"/>
      <c r="C12" s="14"/>
      <c r="D12" s="16"/>
      <c r="E12" s="16"/>
      <c r="F12" s="5"/>
      <c r="G12" s="7"/>
      <c r="H12" s="7"/>
    </row>
    <row r="13" spans="1:8" ht="18.75">
      <c r="A13" s="29">
        <v>10</v>
      </c>
      <c r="B13" s="24"/>
      <c r="C13" s="14"/>
      <c r="D13" s="16"/>
      <c r="E13" s="16"/>
      <c r="F13" s="5"/>
      <c r="G13" s="7"/>
      <c r="H13" s="7"/>
    </row>
    <row r="14" spans="1:8" ht="18.75">
      <c r="A14" s="29">
        <v>11</v>
      </c>
      <c r="B14" s="30"/>
      <c r="C14" s="31"/>
      <c r="D14" s="26"/>
      <c r="E14" s="26"/>
      <c r="F14" s="26"/>
      <c r="G14" s="32"/>
      <c r="H14" s="32"/>
    </row>
    <row r="15" spans="1:8" ht="25.5" customHeight="1">
      <c r="A15" s="29">
        <v>12</v>
      </c>
      <c r="B15" s="30"/>
      <c r="C15" s="31"/>
      <c r="D15" s="26"/>
      <c r="E15" s="26"/>
      <c r="F15" s="26"/>
      <c r="G15" s="32"/>
      <c r="H15" s="32"/>
    </row>
  </sheetData>
  <mergeCells count="1">
    <mergeCell ref="A1:H1"/>
  </mergeCells>
  <pageMargins left="0.25" right="0.25" top="0.75" bottom="0.75" header="0.3" footer="0.3"/>
  <pageSetup paperSize="9" scale="88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BF4238DBD36C428646105D19336E85" ma:contentTypeVersion="14" ma:contentTypeDescription="Ein neues Dokument erstellen." ma:contentTypeScope="" ma:versionID="9ca62c244fec51d1bf0f1f9bba7312ae">
  <xsd:schema xmlns:xsd="http://www.w3.org/2001/XMLSchema" xmlns:xs="http://www.w3.org/2001/XMLSchema" xmlns:p="http://schemas.microsoft.com/office/2006/metadata/properties" xmlns:ns3="ad74b777-6ebf-4e23-8e82-b894fa95f9b5" xmlns:ns4="54239e2e-880e-47b5-931b-b7d1d6ac3539" targetNamespace="http://schemas.microsoft.com/office/2006/metadata/properties" ma:root="true" ma:fieldsID="755be0dd90d1ee54957c67b21d762c4b" ns3:_="" ns4:_="">
    <xsd:import namespace="ad74b777-6ebf-4e23-8e82-b894fa95f9b5"/>
    <xsd:import namespace="54239e2e-880e-47b5-931b-b7d1d6ac35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4b777-6ebf-4e23-8e82-b894fa95f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9e2e-880e-47b5-931b-b7d1d6ac35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1DAF9-CAAB-473D-8AD4-F56B7F5AB45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4239e2e-880e-47b5-931b-b7d1d6ac3539"/>
    <ds:schemaRef ds:uri="http://purl.org/dc/terms/"/>
    <ds:schemaRef ds:uri="ad74b777-6ebf-4e23-8e82-b894fa95f9b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5E86B2-AC6A-4EDE-AE6F-2A2DC8F13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4b777-6ebf-4e23-8e82-b894fa95f9b5"/>
    <ds:schemaRef ds:uri="54239e2e-880e-47b5-931b-b7d1d6ac35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E7C9F-C84D-429A-88D2-B5A82D01A7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User</cp:lastModifiedBy>
  <cp:revision>8</cp:revision>
  <cp:lastPrinted>2025-07-26T15:35:56Z</cp:lastPrinted>
  <dcterms:created xsi:type="dcterms:W3CDTF">2017-07-21T17:12:54Z</dcterms:created>
  <dcterms:modified xsi:type="dcterms:W3CDTF">2025-07-27T19:12:49Z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0x01010012BF4238DBD36C428646105D19336E85</vt:lpwstr>
  </property>
</Properties>
</file>